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4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<sst xmlns="http://schemas.openxmlformats.org/spreadsheetml/2006/main" count="17" uniqueCount="16">
  <si>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(Nt+1 - Nt)</t>
  </si>
  <si>
    <t>(Nt+1 - Nt)/Nt</t>
  </si>
  <si>
    <t>(t)</t>
  </si>
  <si>
    <t>Change</t>
  </si>
  <si>
    <t>Change multiplication rate (lambda) and observe how the graphs change</t>
  </si>
  <si>
    <t>Exponential Growth Model</t>
  </si>
  <si>
    <t>Geometric Growth Model</t>
  </si>
  <si>
    <t>ln(Nt)</t>
  </si>
  <si>
    <t>Multiplication rate (lambda) =</t>
  </si>
  <si>
    <t>Nt</t>
  </si>
  <si>
    <t>Nt = N0ert</t>
  </si>
  <si>
    <t>Popn. size</t>
  </si>
  <si>
    <t>Rm</t>
  </si>
  <si>
    <t>rm =</t>
  </si>
  <si>
    <t>Simulation of Geometric and Exponential Population Growth Models (Chapter 4 - Appendices 4.1 and 4.2 )</t>
  </si>
  <si>
    <t>Time</t>
  </si>
</sst>
</file>

<file path=xl/styles.xml><?xml version="1.0" encoding="utf-8"?>
<styleSheet xmlns="http://schemas.openxmlformats.org/spreadsheetml/2006/main"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5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20" fontId="0" fillId="0" borderId="0" xfId="0" applyAlignment="1">
      <alignment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54333411"/>
        <c:axId val="19238652"/>
      </c:scatterChart>
      <c:val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238652"/>
        <c:crosses val="autoZero"/>
        <c:crossBetween val="midCat"/>
        <c:dispUnits/>
      </c:valAx>
      <c:valAx>
        <c:axId val="19238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Popn. size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38930141"/>
        <c:axId val="14826950"/>
      </c:scatterChart>
      <c:val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Popn. size 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 val="autoZero"/>
        <c:crossBetween val="midCat"/>
        <c:dispUnits/>
      </c:valAx>
      <c:valAx>
        <c:axId val="14826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(Nt+1 - 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66333687"/>
        <c:axId val="60132272"/>
      </c:scatterChart>
      <c:val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crossBetween val="midCat"/>
        <c:dispUnits/>
      </c:valAx>
      <c:valAx>
        <c:axId val="60132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crossBetween val="midCat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161925</xdr:rowOff>
    </xdr:from>
    <xdr:to>
      <xdr:col>4</xdr:col>
      <xdr:colOff>180975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47625" y="3724275"/>
        <a:ext cx="2847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22</xdr:row>
      <xdr:rowOff>152400</xdr:rowOff>
    </xdr:from>
    <xdr:to>
      <xdr:col>9</xdr:col>
      <xdr:colOff>9525</xdr:colOff>
      <xdr:row>37</xdr:row>
      <xdr:rowOff>161925</xdr:rowOff>
    </xdr:to>
    <xdr:graphicFrame>
      <xdr:nvGraphicFramePr>
        <xdr:cNvPr id="2" name="Chart 2"/>
        <xdr:cNvGraphicFramePr/>
      </xdr:nvGraphicFramePr>
      <xdr:xfrm>
        <a:off x="2990850" y="3714750"/>
        <a:ext cx="29051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22</xdr:row>
      <xdr:rowOff>161925</xdr:rowOff>
    </xdr:from>
    <xdr:to>
      <xdr:col>14</xdr:col>
      <xdr:colOff>66675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6029325" y="3724275"/>
        <a:ext cx="2971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defaultGridColor="0" colorId="0" workbookViewId="0" topLeftCell="A1">
      <pane topLeftCell="A1" activePane="topLeft" state="split"/>
      <selection pane="topLeft" activeCell="I6" sqref="I6"/>
    </sheetView>
  </sheetViews>
  <sheetFormatPr defaultColWidth="9.140625" defaultRowHeight="12.75"/>
  <cols>
    <col min="2" max="2" width="11.00390625" style="0" customWidth="1"/>
    <col min="3" max="3" width="9.140625" style="0" customWidth="1"/>
    <col min="4" max="4" width="11.421875" style="0" customWidth="1"/>
    <col min="6" max="6" width="11.00390625" style="0" customWidth="1"/>
  </cols>
  <sheetData>
    <row r="1" ht="12.75">
      <c r="A1" s="1" t="s">
        <v>14</v>
      </c>
    </row>
    <row r="2" ht="12.75">
      <c r="B2" s="4" t="s">
        <v>4</v>
      </c>
    </row>
    <row r="3" spans="1:7" ht="12.75">
      <c r="A3" t="s">
        <v>8</v>
      </c>
      <c r="D3">
        <v>2</v>
      </c>
      <c r="F3" t="s">
        <v>13</v>
      </c>
      <c r="G3">
        <f>LN(D3)</f>
        <v>0.6931471805599453</v>
      </c>
    </row>
    <row r="4" ht="12.75">
      <c r="D4" s="3"/>
    </row>
    <row r="6" spans="2:6" ht="12.75">
      <c r="B6" t="s">
        <v>6</v>
      </c>
      <c r="F6" t="s">
        <v>5</v>
      </c>
    </row>
    <row r="8" spans="1:6" ht="12.75">
      <c r="A8" s="2" t="s">
        <v>15</v>
      </c>
      <c r="B8" s="2" t="s">
        <v>11</v>
      </c>
      <c r="C8" s="2" t="s">
        <v>3</v>
      </c>
      <c r="D8" s="2" t="s">
        <v>1</v>
      </c>
      <c r="F8" s="2" t="s">
        <v>11</v>
      </c>
    </row>
    <row r="9" spans="1:7" ht="12.75">
      <c r="A9" s="2" t="s">
        <v>2</v>
      </c>
      <c r="B9" s="2" t="s">
        <v>9</v>
      </c>
      <c r="C9" s="2" t="s">
        <v>0</v>
      </c>
      <c r="D9" s="2" t="s">
        <v>12</v>
      </c>
      <c r="F9" s="2" t="s">
        <v>10</v>
      </c>
      <c r="G9" s="2" t="s">
        <v>7</v>
      </c>
    </row>
    <row r="10" spans="1:7" ht="12.75">
      <c r="A10">
        <v>0</v>
      </c>
      <c r="B10">
        <v>1</v>
      </c>
      <c r="C10">
        <f>B11-B10</f>
        <v>1</v>
      </c>
      <c r="D10">
        <f>C10/B10</f>
        <v>1</v>
      </c>
      <c r="F10">
        <f>$B$10</f>
        <v>1</v>
      </c>
      <c r="G10">
        <f>LN(F10)</f>
        <v>0</v>
      </c>
    </row>
    <row r="11" spans="1:7" ht="12.75">
      <c r="A11">
        <f>A10+1</f>
        <v>1</v>
      </c>
      <c r="B11">
        <f>$B$10*$D$3^A11</f>
        <v>2</v>
      </c>
      <c r="C11">
        <f>B12-B11</f>
        <v>2</v>
      </c>
      <c r="D11">
        <f>C11/B11</f>
        <v>1</v>
      </c>
      <c r="F11">
        <f>$F$10*EXP($G$3*A11)</f>
        <v>2</v>
      </c>
      <c r="G11">
        <f>LN(F11)</f>
        <v>0.6931471805599453</v>
      </c>
    </row>
    <row r="12" spans="1:7" ht="12.75">
      <c r="A12">
        <f>A11+1</f>
        <v>2</v>
      </c>
      <c r="B12">
        <f>$B$10*$D$3^A12</f>
        <v>4</v>
      </c>
      <c r="C12">
        <f>B13-B12</f>
        <v>4</v>
      </c>
      <c r="D12">
        <f>C12/B12</f>
        <v>1</v>
      </c>
      <c r="F12">
        <f>$F$10*EXP($G$3*A12)</f>
        <v>4</v>
      </c>
      <c r="G12">
        <f>LN(F12)</f>
        <v>1.3862943611198906</v>
      </c>
    </row>
    <row r="13" spans="1:7" ht="12.75">
      <c r="A13">
        <f>A12+1</f>
        <v>3</v>
      </c>
      <c r="B13">
        <f>$B$10*$D$3^A13</f>
        <v>8</v>
      </c>
      <c r="C13">
        <f>B14-B13</f>
        <v>8</v>
      </c>
      <c r="D13">
        <f>C13/B13</f>
        <v>1</v>
      </c>
      <c r="F13">
        <f>$F$10*EXP($G$3*A13)</f>
        <v>7.999999999999998</v>
      </c>
      <c r="G13">
        <f>LN(F13)</f>
        <v>2.0794415416798357</v>
      </c>
    </row>
    <row r="14" spans="1:7" ht="12.75">
      <c r="A14">
        <f>A13+1</f>
        <v>4</v>
      </c>
      <c r="B14">
        <f>$B$10*$D$3^A14</f>
        <v>16</v>
      </c>
      <c r="C14">
        <f>B15-B14</f>
        <v>16</v>
      </c>
      <c r="D14">
        <f>C14/B14</f>
        <v>1</v>
      </c>
      <c r="F14">
        <f>$F$10*EXP($G$3*A14)</f>
        <v>15.999999999999998</v>
      </c>
      <c r="G14">
        <f>LN(F14)</f>
        <v>2.772588722239781</v>
      </c>
    </row>
    <row r="15" spans="1:7" ht="12.75">
      <c r="A15">
        <f>A14+1</f>
        <v>5</v>
      </c>
      <c r="B15">
        <f>$B$10*$D$3^A15</f>
        <v>32</v>
      </c>
      <c r="C15">
        <f>B16-B15</f>
        <v>32</v>
      </c>
      <c r="D15">
        <f>C15/B15</f>
        <v>1</v>
      </c>
      <c r="F15">
        <f>$F$10*EXP($G$3*A15)</f>
        <v>32</v>
      </c>
      <c r="G15">
        <f>LN(F15)</f>
        <v>3.4657359027997265</v>
      </c>
    </row>
    <row r="16" spans="1:7" ht="12.75">
      <c r="A16">
        <f>A15+1</f>
        <v>6</v>
      </c>
      <c r="B16">
        <f>$B$10*$D$3^A16</f>
        <v>64</v>
      </c>
      <c r="C16">
        <f>B17-B16</f>
        <v>64</v>
      </c>
      <c r="D16">
        <f>C16/B16</f>
        <v>1</v>
      </c>
      <c r="F16">
        <f>$F$10*EXP($G$3*A16)</f>
        <v>63.99999999999998</v>
      </c>
      <c r="G16">
        <f>LN(F16)</f>
        <v>4.1588830833596715</v>
      </c>
    </row>
    <row r="17" spans="1:7" ht="12.75">
      <c r="A17">
        <f>A16+1</f>
        <v>7</v>
      </c>
      <c r="B17">
        <f>$B$10*$D$3^A17</f>
        <v>128</v>
      </c>
      <c r="C17">
        <f>B18-B17</f>
        <v>128</v>
      </c>
      <c r="D17">
        <f>C17/B17</f>
        <v>1</v>
      </c>
      <c r="F17">
        <f>$F$10*EXP($G$3*A17)</f>
        <v>127.99999999999997</v>
      </c>
      <c r="G17">
        <f>LN(F17)</f>
        <v>4.852030263919617</v>
      </c>
    </row>
    <row r="18" spans="1:7" ht="12.75">
      <c r="A18">
        <f>A17+1</f>
        <v>8</v>
      </c>
      <c r="B18">
        <f>$B$10*$D$3^A18</f>
        <v>256</v>
      </c>
      <c r="C18">
        <f>B19-B18</f>
        <v>256</v>
      </c>
      <c r="D18">
        <f>C18/B18</f>
        <v>1</v>
      </c>
      <c r="F18">
        <f>$F$10*EXP($G$3*A18)</f>
        <v>255.99999999999994</v>
      </c>
      <c r="G18">
        <f>LN(F18)</f>
        <v>5.545177444479562</v>
      </c>
    </row>
    <row r="19" spans="1:7" ht="12.75">
      <c r="A19">
        <f>A18+1</f>
        <v>9</v>
      </c>
      <c r="B19">
        <f>$B$10*$D$3^A19</f>
        <v>512</v>
      </c>
      <c r="C19">
        <f>B20-B19</f>
        <v>512</v>
      </c>
      <c r="D19">
        <f>C19/B19</f>
        <v>1</v>
      </c>
      <c r="F19">
        <f>$F$10*EXP($G$3*A19)</f>
        <v>511.99999999999994</v>
      </c>
      <c r="G19">
        <f>LN(F19)</f>
        <v>6.238324625039508</v>
      </c>
    </row>
    <row r="20" spans="1:7" ht="12.75">
      <c r="A20">
        <f>A19+1</f>
        <v>10</v>
      </c>
      <c r="B20">
        <f>$B$10*$D$3^A20</f>
        <v>1024</v>
      </c>
      <c r="C20">
        <f>B21-B20</f>
        <v>1024</v>
      </c>
      <c r="D20">
        <f>C20/B20</f>
        <v>1</v>
      </c>
      <c r="F20">
        <f>$F$10*EXP($G$3*A20)</f>
        <v>1024</v>
      </c>
      <c r="G20">
        <f>LN(F20)</f>
        <v>6.931471805599453</v>
      </c>
    </row>
    <row r="21" spans="1:7" ht="12.75">
      <c r="A21">
        <f>A20+1</f>
        <v>11</v>
      </c>
      <c r="B21">
        <f>$B$10*$D$3^A21</f>
        <v>2048</v>
      </c>
      <c r="F21">
        <f>$F$10*EXP($G$3*A21)</f>
        <v>2048</v>
      </c>
      <c r="G21">
        <f>LN(F21)</f>
        <v>7.6246189861593985</v>
      </c>
    </row>
    <row r="22" spans="1:6" ht="12.75">
      <c r="A22">
        <v>72</v>
      </c>
      <c r="B22">
        <f>$B$10*$D$3^A22</f>
        <v>4.722366482869645E+21</v>
      </c>
      <c r="F22">
        <f>$F$10*EXP($G$3*A22)</f>
        <v>4.7223664828696415E+21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